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155"/>
  </bookViews>
  <sheets>
    <sheet name="Commercial" sheetId="8" r:id="rId1"/>
    <sheet name="Sheet1" sheetId="9" r:id="rId2"/>
  </sheets>
  <calcPr calcId="144525"/>
</workbook>
</file>

<file path=xl/calcChain.xml><?xml version="1.0" encoding="utf-8"?>
<calcChain xmlns="http://schemas.openxmlformats.org/spreadsheetml/2006/main">
  <c r="K21" i="9" l="1"/>
  <c r="K20" i="9"/>
  <c r="F26" i="8" l="1"/>
  <c r="H26" i="8" s="1"/>
  <c r="I26" i="8" s="1"/>
  <c r="H31" i="8"/>
  <c r="I31" i="8" s="1"/>
  <c r="F31" i="8"/>
  <c r="F25" i="8" l="1"/>
  <c r="F24" i="8"/>
  <c r="H23" i="8"/>
  <c r="I23" i="8" s="1"/>
  <c r="F22" i="8"/>
  <c r="H22" i="8" s="1"/>
  <c r="I22" i="8" s="1"/>
  <c r="F21" i="8"/>
  <c r="F20" i="8"/>
  <c r="F19" i="8"/>
  <c r="H19" i="8" s="1"/>
  <c r="I19" i="8" s="1"/>
  <c r="F18" i="8"/>
  <c r="H25" i="8" l="1"/>
  <c r="I25" i="8" s="1"/>
  <c r="H24" i="8"/>
  <c r="I24" i="8" s="1"/>
  <c r="H21" i="8"/>
  <c r="I21" i="8" s="1"/>
  <c r="H20" i="8"/>
  <c r="I20" i="8" s="1"/>
  <c r="F12" i="8"/>
  <c r="H12" i="8" s="1"/>
  <c r="I12" i="8" s="1"/>
  <c r="F13" i="8"/>
  <c r="H13" i="8" s="1"/>
  <c r="F14" i="8"/>
  <c r="H14" i="8" s="1"/>
  <c r="F15" i="8"/>
  <c r="H15" i="8" s="1"/>
  <c r="I15" i="8" l="1"/>
  <c r="I14" i="8"/>
  <c r="I13" i="8"/>
  <c r="F17" i="8"/>
  <c r="F30" i="8"/>
  <c r="H18" i="8"/>
  <c r="I18" i="8" s="1"/>
  <c r="F16" i="8"/>
  <c r="F11" i="8"/>
  <c r="H17" i="8" l="1"/>
  <c r="F27" i="8"/>
  <c r="F33" i="8"/>
  <c r="I17" i="8"/>
  <c r="H30" i="8"/>
  <c r="H16" i="8"/>
  <c r="I16" i="8" s="1"/>
  <c r="H11" i="8"/>
  <c r="F34" i="8" l="1"/>
  <c r="H27" i="8"/>
  <c r="H33" i="8"/>
  <c r="I30" i="8"/>
  <c r="I33" i="8" s="1"/>
  <c r="I11" i="8"/>
  <c r="I27" i="8" s="1"/>
  <c r="H34" i="8" l="1"/>
  <c r="I34" i="8"/>
</calcChain>
</file>

<file path=xl/sharedStrings.xml><?xml version="1.0" encoding="utf-8"?>
<sst xmlns="http://schemas.openxmlformats.org/spreadsheetml/2006/main" count="155" uniqueCount="124">
  <si>
    <t>TAX</t>
  </si>
  <si>
    <t>TO</t>
  </si>
  <si>
    <t>PREAPRED BY</t>
  </si>
  <si>
    <t>SR. NO.</t>
  </si>
  <si>
    <t>ITEM DESCRIPTION</t>
  </si>
  <si>
    <t>UNIT</t>
  </si>
  <si>
    <t>TOTAL</t>
  </si>
  <si>
    <t>UNIT PRICE RS.</t>
  </si>
  <si>
    <t>LINE TOTAL A</t>
  </si>
  <si>
    <t>LINE TOTAL B</t>
  </si>
  <si>
    <t xml:space="preserve">PAYMENT TERMS :- </t>
  </si>
  <si>
    <t>PRICE VALIDITY:-</t>
  </si>
  <si>
    <t>WARRENTY:-</t>
  </si>
  <si>
    <t>DELIVERY :-</t>
  </si>
  <si>
    <t xml:space="preserve">OTHER WORK :- </t>
  </si>
  <si>
    <t>TERMS AND CONDITION</t>
  </si>
  <si>
    <t>TOTAL QTY</t>
  </si>
  <si>
    <t>WITHIN 7 DAYS FROM THE DATE OF ADAVANCE PAYMENT RECEIVED AGAINST PO.</t>
  </si>
  <si>
    <t>SUPPLY COMPONENTS                                                                                                                                                                                                                                                                               AMT. IN RS.</t>
  </si>
  <si>
    <t xml:space="preserve">UNIT PRICE </t>
  </si>
  <si>
    <t xml:space="preserve">TOTAL </t>
  </si>
  <si>
    <t>TAX AMT.</t>
  </si>
  <si>
    <t xml:space="preserve">GRAND TOTAL </t>
  </si>
  <si>
    <t>NOS</t>
  </si>
  <si>
    <t>MTR</t>
  </si>
  <si>
    <t>SERVICE COMPONENTS                                                                                                                                                                                                                                                                            AMT. IN RS.</t>
  </si>
  <si>
    <t>LOT</t>
  </si>
  <si>
    <t xml:space="preserve">FINAL AMOUNT </t>
  </si>
  <si>
    <t xml:space="preserve">B) WIRE QUOTATED AS ESTIMATED, IF WIRE INCREASE MORE THAN QUOTED THEN CHARGES WILL BE EXTRA AS ACTUAL. </t>
  </si>
  <si>
    <t>C) HARD SOIL DIGGING WORK IS NOT IN OUR SCOPRE OF WORK</t>
  </si>
  <si>
    <t>D) ROUTER &amp; STANDARD INTERNET SPEED CONNECTION SHOULD BE PROVIDED BY CUSTOMER.</t>
  </si>
  <si>
    <t>ALLWYN CORPORATION</t>
  </si>
  <si>
    <t>Nos</t>
  </si>
  <si>
    <t xml:space="preserve">LYING AND INSTALLATION OF  CABLE FOR CAMERA WITH PVC CONDUIT AND 4 X 7 JUNCTION BOX FOR CAMERA AND OTHER ACCESSORIES. </t>
  </si>
  <si>
    <t>OUR CLIENT LIST</t>
  </si>
  <si>
    <t>APMC - Vashi</t>
  </si>
  <si>
    <t>Sai Baba Mandir</t>
  </si>
  <si>
    <t>CBD Belapur</t>
  </si>
  <si>
    <t>Dr. J K Nath Clinic</t>
  </si>
  <si>
    <t>Industrial Trainning Institute. Govt. ITI</t>
  </si>
  <si>
    <t>Gaurav Kala Kendra - Navi Mumbai Muncipal Corporation</t>
  </si>
  <si>
    <t>AA &amp; CO.  - Onion Patato Market</t>
  </si>
  <si>
    <t xml:space="preserve">Uran </t>
  </si>
  <si>
    <t xml:space="preserve">Alibaug </t>
  </si>
  <si>
    <t xml:space="preserve"> Murud </t>
  </si>
  <si>
    <t>Karjat</t>
  </si>
  <si>
    <t>Shri Ganesh Society</t>
  </si>
  <si>
    <t>Nerul</t>
  </si>
  <si>
    <t>Yaswantrao Chavan Sainik School</t>
  </si>
  <si>
    <t>Washim</t>
  </si>
  <si>
    <t>Nationnal Builder</t>
  </si>
  <si>
    <t>Vashi</t>
  </si>
  <si>
    <t>Raheja Builder</t>
  </si>
  <si>
    <t>DAS Offshower</t>
  </si>
  <si>
    <t>oil fields Pvt Ltd</t>
  </si>
  <si>
    <t>Kharghar</t>
  </si>
  <si>
    <t>Hotel Rain forest</t>
  </si>
  <si>
    <t>Idea Store</t>
  </si>
  <si>
    <t>Plasigold - Manufacturing Unit</t>
  </si>
  <si>
    <t>Thane</t>
  </si>
  <si>
    <t>Rukmini Tyer</t>
  </si>
  <si>
    <t>Turbhe</t>
  </si>
  <si>
    <t>Caliper India</t>
  </si>
  <si>
    <t>Sumukh CHS</t>
  </si>
  <si>
    <t>MAIL ID :- allwyncorporation@gmail.com</t>
  </si>
  <si>
    <t xml:space="preserve">Celebration KH4 CHS  - Honeywell IP camera system </t>
  </si>
  <si>
    <t>15 DAYS FROM THE DATE OF SUBMISSION.</t>
  </si>
  <si>
    <t>A) ANY OTHER MATERIAL REQUIRED OTHER THAN QUOTATION THEN CHARGES WILL BE EXTRA AS ACTUAL. QUOTAED RATES FOR UNIT/NOS.</t>
  </si>
  <si>
    <t xml:space="preserve">A A cold Storege </t>
  </si>
  <si>
    <t>Nerul MIDC</t>
  </si>
  <si>
    <t>metatech Enterprises</t>
  </si>
  <si>
    <t>kalyan</t>
  </si>
  <si>
    <t>Belapur Navi Mumbai</t>
  </si>
  <si>
    <t>NMMC library belapur</t>
  </si>
  <si>
    <t>NMMC library Turbhe</t>
  </si>
  <si>
    <t>Turbhe  Navi Mumbai</t>
  </si>
  <si>
    <t>NMMC library Nerul</t>
  </si>
  <si>
    <t>Nerul  Navi Mumbai</t>
  </si>
  <si>
    <t>Airoli  Navi Mumbai</t>
  </si>
  <si>
    <t>NMMC library Airoli</t>
  </si>
  <si>
    <t>Rajiv gandhi stadium</t>
  </si>
  <si>
    <t>NMMC library Pavane</t>
  </si>
  <si>
    <t>Pavane  Navi Mumbai</t>
  </si>
  <si>
    <t>NMMC library Sanpada</t>
  </si>
  <si>
    <t>Sanpada  Navi Mumbai</t>
  </si>
  <si>
    <t>NMMC library sector 15 Vashi</t>
  </si>
  <si>
    <t>Vashi Navi Mumbai</t>
  </si>
  <si>
    <t>NMMC library Sector 10 Vashi</t>
  </si>
  <si>
    <t>Vashi  Navi Mumbai</t>
  </si>
  <si>
    <t xml:space="preserve">NMMC library  Digha </t>
  </si>
  <si>
    <t>Digha   Navi Mumbai</t>
  </si>
  <si>
    <t>NMMC library Sector 5 Airoli</t>
  </si>
  <si>
    <t>Airoli Navi Mumbai</t>
  </si>
  <si>
    <t>NAME :- Ramesh Nadgam/Gopal Pandit</t>
  </si>
  <si>
    <t>CONTACT :- 9594138222/9930714964</t>
  </si>
  <si>
    <r>
      <t xml:space="preserve"> Swapnpuri  ,Hsc , 506 ,Sector 36,Kharghar Navi Mumbai. Tel.9870441341/9594138222                                                                                                                                                                                 CONTACT :- 9870441341 MAIL ID :- allwyncorporation@gmail.com     </t>
    </r>
    <r>
      <rPr>
        <b/>
        <sz val="14"/>
        <color rgb="FFC00000"/>
        <rFont val="Calibri"/>
        <family val="2"/>
      </rPr>
      <t xml:space="preserve">GSTN NO 27ACEPN3595R2ZO       </t>
    </r>
    <r>
      <rPr>
        <b/>
        <sz val="11"/>
        <color rgb="FF002060"/>
        <rFont val="Calibri"/>
        <family val="2"/>
      </rPr>
      <t xml:space="preserve">                                                                                                   </t>
    </r>
  </si>
  <si>
    <t>F)  LADDER/GHODA ARRANGEMENT AND PAY CHARGES BY CUSTOMER END.</t>
  </si>
  <si>
    <t>HDMI Extender Over Lan ( Upto 60 Mtrs) ( No Warranty)</t>
  </si>
  <si>
    <t>Supply and Installation of  Connector</t>
  </si>
  <si>
    <t>Supply and Installation of  Junction Box</t>
  </si>
  <si>
    <t>HDMI splitter one input three o/p</t>
  </si>
  <si>
    <t xml:space="preserve">No </t>
  </si>
  <si>
    <t>HDMI Cable</t>
  </si>
  <si>
    <t>No</t>
  </si>
  <si>
    <t>Mtrs</t>
  </si>
  <si>
    <t xml:space="preserve">On Site Service Support   for one year with Installation  </t>
  </si>
  <si>
    <t xml:space="preserve">Wall Mount Display </t>
  </si>
  <si>
    <t>90% PAYMENT IN ADVANCE AGAINST PURCHASE ORDER/WORK ORDER,10 % AFTER FINAL INSTALLATION.</t>
  </si>
  <si>
    <t>H) NO WARANTTY FOR  HDMI SPLITER AND HDMI SPLITTER</t>
  </si>
  <si>
    <t xml:space="preserve">24 MONTHS FROM THE DATE OF FINAL BILL SuBMMISION QUOTED MATERIAL EXPECT  CABLE,RACK. ( BURNT &amp; PHYSICAL DAMAGE WILL NOT BE CONSIDER IN WARRENTY). </t>
  </si>
  <si>
    <t>Supply and Laying of D Link Cat6 Cable for Display ( With Conduit)</t>
  </si>
  <si>
    <t>Shankheshwar Nagar G1 G2 CHS Ltd,</t>
  </si>
  <si>
    <t xml:space="preserve"> opposite Dhanlaxmi Mill, Manpada Road, Dombivali East. Landmark D Mart</t>
  </si>
  <si>
    <t>G) POWER REQUIREMENT FOR DVR /SMPS/MONITOR IS IN CUSTOMER SCOPE</t>
  </si>
  <si>
    <t>DATE : 28 th Nov  2023</t>
  </si>
  <si>
    <t xml:space="preserve">SUPPLY OF D-link / Standard CCTV cable for Camera Video and Power with PVC Conduct pipe and   and other accesssories.  Approx </t>
  </si>
  <si>
    <t>Supply 16 ChDVR -output support CVBS output, 2MP 12fps, 1080p.  
H.265+/H.265/H.264+/H.264 video formats .Support 1 Sata .HDD upto 10 TB Model: DS-7116HGHI-K1, (2 Years Warranty)</t>
  </si>
  <si>
    <t>Supply and Installation of 16 channel SMPS- M Link,ERD,CP Plus-one year warranty</t>
  </si>
  <si>
    <t>4 U rack to keep DVR</t>
  </si>
  <si>
    <t>Supply and Installation 19 Inches Monitor (Foxin/Zebion/ Standard one year warranty)</t>
  </si>
  <si>
    <t>Supply and Installation 32Inches Monitor (TATA Croma LED TV/Standard one year warranty)</t>
  </si>
  <si>
    <t>Supply of 4 TB ( 3 year warranty) make -Segate</t>
  </si>
  <si>
    <t xml:space="preserve">Supply of  2  megapixe Dome  camera.    ● 1/2.8" Progressive Scan CMOS
● 1920 × 1080@30fps● 2.8/4 mm fixed lens -2 year warranty make -Hikvision </t>
  </si>
  <si>
    <t xml:space="preserve">Supply of  2  megapixe HD Bullet camera.    ● 1/2.8" Progressive Scan CMOS
● 1920 × 1080@30fps● 2.8/4 mm fixed lens - 2 year warranty make -Hikvision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</si>
</sst>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name val="Calibri"/>
    </font>
    <font>
      <b/>
      <sz val="10"/>
      <color indexed="23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26"/>
      <color theme="9" tint="-0.249977111117893"/>
      <name val="Cooper Black"/>
      <family val="1"/>
    </font>
    <font>
      <b/>
      <sz val="11"/>
      <color rgb="FF002060"/>
      <name val="Calibri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4"/>
      <color rgb="FFC00000"/>
      <name val="Calibri"/>
      <family val="2"/>
    </font>
    <font>
      <sz val="10.5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5" borderId="23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/>
    </xf>
    <xf numFmtId="4" fontId="3" fillId="5" borderId="6" xfId="0" applyNumberFormat="1" applyFont="1" applyFill="1" applyBorder="1" applyAlignment="1">
      <alignment horizontal="center" vertical="top"/>
    </xf>
    <xf numFmtId="4" fontId="3" fillId="5" borderId="21" xfId="0" applyNumberFormat="1" applyFont="1" applyFill="1" applyBorder="1" applyAlignment="1">
      <alignment horizontal="center" vertical="top"/>
    </xf>
    <xf numFmtId="4" fontId="3" fillId="5" borderId="13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right" vertical="top"/>
    </xf>
    <xf numFmtId="10" fontId="9" fillId="3" borderId="1" xfId="0" applyNumberFormat="1" applyFont="1" applyFill="1" applyBorder="1" applyAlignment="1">
      <alignment horizontal="right" vertical="top"/>
    </xf>
    <xf numFmtId="4" fontId="9" fillId="3" borderId="12" xfId="0" applyNumberFormat="1" applyFont="1" applyFill="1" applyBorder="1" applyAlignment="1">
      <alignment horizontal="right" vertical="top"/>
    </xf>
    <xf numFmtId="0" fontId="9" fillId="3" borderId="1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4" fontId="2" fillId="7" borderId="29" xfId="0" applyNumberFormat="1" applyFont="1" applyFill="1" applyBorder="1" applyAlignment="1">
      <alignment horizontal="center" vertical="top" wrapText="1"/>
    </xf>
    <xf numFmtId="0" fontId="2" fillId="7" borderId="29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 wrapText="1"/>
    </xf>
    <xf numFmtId="1" fontId="4" fillId="5" borderId="23" xfId="0" applyNumberFormat="1" applyFont="1" applyFill="1" applyBorder="1" applyAlignment="1">
      <alignment horizontal="center" vertical="top" wrapText="1"/>
    </xf>
    <xf numFmtId="1" fontId="4" fillId="5" borderId="24" xfId="0" applyNumberFormat="1" applyFont="1" applyFill="1" applyBorder="1" applyAlignment="1">
      <alignment horizontal="center" vertical="top" wrapText="1"/>
    </xf>
    <xf numFmtId="1" fontId="4" fillId="5" borderId="25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9" fillId="0" borderId="3" xfId="0" applyNumberFormat="1" applyFont="1" applyBorder="1" applyAlignment="1">
      <alignment horizontal="right" vertical="top"/>
    </xf>
    <xf numFmtId="4" fontId="9" fillId="2" borderId="12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vertical="top" wrapText="1"/>
    </xf>
    <xf numFmtId="4" fontId="2" fillId="7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4" fontId="12" fillId="10" borderId="29" xfId="0" applyNumberFormat="1" applyFont="1" applyFill="1" applyBorder="1" applyAlignment="1">
      <alignment horizontal="center" vertical="top"/>
    </xf>
    <xf numFmtId="0" fontId="12" fillId="10" borderId="29" xfId="0" applyFont="1" applyFill="1" applyBorder="1" applyAlignment="1">
      <alignment horizontal="center" vertical="top"/>
    </xf>
    <xf numFmtId="0" fontId="3" fillId="5" borderId="27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center" vertical="top" wrapText="1"/>
    </xf>
    <xf numFmtId="3" fontId="17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2" fillId="0" borderId="36" xfId="0" applyFont="1" applyBorder="1" applyAlignment="1">
      <alignment horizontal="left" vertical="center" wrapText="1" indent="1"/>
    </xf>
    <xf numFmtId="0" fontId="22" fillId="0" borderId="36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left" vertical="center" wrapText="1" indent="1"/>
    </xf>
    <xf numFmtId="0" fontId="22" fillId="0" borderId="36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4" fontId="9" fillId="3" borderId="6" xfId="0" applyNumberFormat="1" applyFont="1" applyFill="1" applyBorder="1" applyAlignment="1">
      <alignment horizontal="right" vertical="top"/>
    </xf>
    <xf numFmtId="10" fontId="9" fillId="3" borderId="6" xfId="0" applyNumberFormat="1" applyFont="1" applyFill="1" applyBorder="1" applyAlignment="1">
      <alignment horizontal="right" vertical="top"/>
    </xf>
    <xf numFmtId="4" fontId="9" fillId="3" borderId="13" xfId="0" applyNumberFormat="1" applyFont="1" applyFill="1" applyBorder="1" applyAlignment="1">
      <alignment horizontal="right" vertical="top"/>
    </xf>
    <xf numFmtId="0" fontId="22" fillId="0" borderId="1" xfId="0" applyFont="1" applyBorder="1">
      <alignment vertical="center"/>
    </xf>
    <xf numFmtId="2" fontId="0" fillId="0" borderId="1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22" fillId="0" borderId="0" xfId="0" applyFont="1">
      <alignment vertical="center"/>
    </xf>
    <xf numFmtId="0" fontId="9" fillId="0" borderId="1" xfId="0" applyFont="1" applyBorder="1" applyAlignment="1">
      <alignment horizontal="left" vertical="top"/>
    </xf>
    <xf numFmtId="0" fontId="0" fillId="0" borderId="26" xfId="0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2" fillId="8" borderId="30" xfId="0" applyFont="1" applyFill="1" applyBorder="1" applyAlignment="1">
      <alignment horizontal="center" vertical="top" wrapText="1"/>
    </xf>
    <xf numFmtId="0" fontId="2" fillId="8" borderId="31" xfId="0" applyFont="1" applyFill="1" applyBorder="1" applyAlignment="1">
      <alignment horizontal="center" vertical="top" wrapText="1"/>
    </xf>
    <xf numFmtId="0" fontId="2" fillId="8" borderId="32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top"/>
    </xf>
    <xf numFmtId="0" fontId="7" fillId="6" borderId="40" xfId="0" applyFont="1" applyFill="1" applyBorder="1" applyAlignment="1">
      <alignment horizontal="left" vertical="top" wrapText="1"/>
    </xf>
    <xf numFmtId="0" fontId="7" fillId="6" borderId="41" xfId="0" applyFont="1" applyFill="1" applyBorder="1" applyAlignment="1">
      <alignment horizontal="left" vertical="top" wrapText="1"/>
    </xf>
    <xf numFmtId="0" fontId="7" fillId="6" borderId="42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8" fillId="4" borderId="16" xfId="0" applyFont="1" applyFill="1" applyBorder="1" applyAlignment="1">
      <alignment horizontal="center" vertical="top"/>
    </xf>
    <xf numFmtId="0" fontId="8" fillId="4" borderId="17" xfId="0" applyFont="1" applyFill="1" applyBorder="1" applyAlignment="1">
      <alignment horizontal="center" vertical="top"/>
    </xf>
    <xf numFmtId="0" fontId="8" fillId="4" borderId="28" xfId="0" applyFont="1" applyFill="1" applyBorder="1" applyAlignment="1">
      <alignment horizontal="center" vertical="top"/>
    </xf>
    <xf numFmtId="0" fontId="5" fillId="9" borderId="18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center" vertical="top" wrapText="1"/>
    </xf>
    <xf numFmtId="0" fontId="1" fillId="9" borderId="20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0" fontId="6" fillId="7" borderId="10" xfId="0" applyFont="1" applyFill="1" applyBorder="1" applyAlignment="1">
      <alignment horizontal="center" vertical="top" wrapText="1"/>
    </xf>
    <xf numFmtId="0" fontId="6" fillId="7" borderId="37" xfId="0" applyFont="1" applyFill="1" applyBorder="1" applyAlignment="1">
      <alignment horizontal="center" vertical="top" wrapText="1"/>
    </xf>
    <xf numFmtId="0" fontId="6" fillId="7" borderId="38" xfId="0" applyFont="1" applyFill="1" applyBorder="1" applyAlignment="1">
      <alignment horizontal="center" vertical="top" wrapText="1"/>
    </xf>
    <xf numFmtId="0" fontId="6" fillId="7" borderId="39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top" wrapText="1"/>
    </xf>
    <xf numFmtId="0" fontId="7" fillId="8" borderId="8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6"/>
  <sheetViews>
    <sheetView tabSelected="1" topLeftCell="A9" zoomScale="90" zoomScaleNormal="90" workbookViewId="0">
      <selection activeCell="B11" sqref="B11"/>
    </sheetView>
  </sheetViews>
  <sheetFormatPr defaultRowHeight="15" x14ac:dyDescent="0.25"/>
  <cols>
    <col min="1" max="1" width="4" style="33" customWidth="1"/>
    <col min="2" max="2" width="60.28515625" style="33" customWidth="1"/>
    <col min="3" max="3" width="8.85546875" style="33" bestFit="1" customWidth="1"/>
    <col min="4" max="4" width="6.42578125" style="33" bestFit="1" customWidth="1"/>
    <col min="5" max="5" width="9.140625" style="33"/>
    <col min="6" max="6" width="18.85546875" style="33" customWidth="1"/>
    <col min="7" max="10" width="1.7109375" style="33" hidden="1" customWidth="1"/>
    <col min="11" max="16384" width="9.140625" style="33"/>
  </cols>
  <sheetData>
    <row r="1" spans="1:11" ht="36.75" customHeight="1" x14ac:dyDescent="0.25">
      <c r="A1" s="89" t="s">
        <v>31</v>
      </c>
      <c r="B1" s="90"/>
      <c r="C1" s="90"/>
      <c r="D1" s="90"/>
      <c r="E1" s="90"/>
      <c r="F1" s="90"/>
      <c r="G1" s="90"/>
      <c r="H1" s="90"/>
      <c r="I1" s="91"/>
      <c r="K1" s="60"/>
    </row>
    <row r="2" spans="1:11" ht="15" customHeight="1" x14ac:dyDescent="0.25">
      <c r="A2" s="92" t="s">
        <v>95</v>
      </c>
      <c r="B2" s="93"/>
      <c r="C2" s="93"/>
      <c r="D2" s="93"/>
      <c r="E2" s="93"/>
      <c r="F2" s="93"/>
      <c r="G2" s="93"/>
      <c r="H2" s="93"/>
      <c r="I2" s="94"/>
      <c r="K2" s="60"/>
    </row>
    <row r="3" spans="1:11" ht="36" customHeight="1" x14ac:dyDescent="0.25">
      <c r="A3" s="95"/>
      <c r="B3" s="96"/>
      <c r="C3" s="96"/>
      <c r="D3" s="96"/>
      <c r="E3" s="96"/>
      <c r="F3" s="96"/>
      <c r="G3" s="96"/>
      <c r="H3" s="96"/>
      <c r="I3" s="97"/>
      <c r="K3" s="60"/>
    </row>
    <row r="4" spans="1:11" x14ac:dyDescent="0.25">
      <c r="A4" s="98" t="s">
        <v>1</v>
      </c>
      <c r="B4" s="99"/>
      <c r="C4" s="100"/>
      <c r="D4" s="101" t="s">
        <v>114</v>
      </c>
      <c r="E4" s="102"/>
      <c r="F4" s="102"/>
      <c r="G4" s="102"/>
      <c r="H4" s="102"/>
      <c r="I4" s="103"/>
      <c r="K4" s="60"/>
    </row>
    <row r="5" spans="1:11" ht="15" customHeight="1" x14ac:dyDescent="0.25">
      <c r="A5" s="104" t="s">
        <v>111</v>
      </c>
      <c r="B5" s="105"/>
      <c r="C5" s="106"/>
      <c r="D5" s="107" t="s">
        <v>2</v>
      </c>
      <c r="E5" s="99"/>
      <c r="F5" s="99"/>
      <c r="G5" s="99"/>
      <c r="H5" s="99"/>
      <c r="I5" s="108"/>
      <c r="K5" s="60"/>
    </row>
    <row r="6" spans="1:11" ht="15" customHeight="1" x14ac:dyDescent="0.25">
      <c r="A6" s="104" t="s">
        <v>112</v>
      </c>
      <c r="B6" s="105"/>
      <c r="C6" s="106"/>
      <c r="D6" s="107" t="s">
        <v>93</v>
      </c>
      <c r="E6" s="99"/>
      <c r="F6" s="99"/>
      <c r="G6" s="99"/>
      <c r="H6" s="99"/>
      <c r="I6" s="108"/>
      <c r="K6" s="60"/>
    </row>
    <row r="7" spans="1:11" ht="31.5" customHeight="1" x14ac:dyDescent="0.25">
      <c r="A7" s="104"/>
      <c r="B7" s="105"/>
      <c r="C7" s="106"/>
      <c r="D7" s="107" t="s">
        <v>94</v>
      </c>
      <c r="E7" s="99"/>
      <c r="F7" s="99"/>
      <c r="G7" s="99"/>
      <c r="H7" s="99"/>
      <c r="I7" s="108"/>
      <c r="K7" s="60"/>
    </row>
    <row r="8" spans="1:11" ht="24.75" customHeight="1" x14ac:dyDescent="0.25">
      <c r="A8" s="112"/>
      <c r="B8" s="102"/>
      <c r="C8" s="113"/>
      <c r="D8" s="107" t="s">
        <v>64</v>
      </c>
      <c r="E8" s="99"/>
      <c r="F8" s="99"/>
      <c r="G8" s="99"/>
      <c r="H8" s="99"/>
      <c r="I8" s="108"/>
      <c r="K8" s="60"/>
    </row>
    <row r="9" spans="1:11" ht="24.75" customHeight="1" x14ac:dyDescent="0.25">
      <c r="A9" s="109" t="s">
        <v>18</v>
      </c>
      <c r="B9" s="110"/>
      <c r="C9" s="110"/>
      <c r="D9" s="110"/>
      <c r="E9" s="110"/>
      <c r="F9" s="110"/>
      <c r="G9" s="110"/>
      <c r="H9" s="110"/>
      <c r="I9" s="111"/>
      <c r="K9" s="60"/>
    </row>
    <row r="10" spans="1:11" ht="35.25" customHeight="1" x14ac:dyDescent="0.25">
      <c r="A10" s="32" t="s">
        <v>3</v>
      </c>
      <c r="B10" s="2" t="s">
        <v>4</v>
      </c>
      <c r="C10" s="2" t="s">
        <v>16</v>
      </c>
      <c r="D10" s="3" t="s">
        <v>5</v>
      </c>
      <c r="E10" s="4" t="s">
        <v>19</v>
      </c>
      <c r="F10" s="5" t="s">
        <v>20</v>
      </c>
      <c r="G10" s="5" t="s">
        <v>0</v>
      </c>
      <c r="H10" s="5" t="s">
        <v>21</v>
      </c>
      <c r="I10" s="6" t="s">
        <v>22</v>
      </c>
      <c r="K10" s="60"/>
    </row>
    <row r="11" spans="1:11" ht="53.25" customHeight="1" x14ac:dyDescent="0.25">
      <c r="A11" s="7">
        <v>1</v>
      </c>
      <c r="B11" s="46" t="s">
        <v>116</v>
      </c>
      <c r="C11" s="8">
        <v>1</v>
      </c>
      <c r="D11" s="9" t="s">
        <v>23</v>
      </c>
      <c r="E11" s="55">
        <v>6200</v>
      </c>
      <c r="F11" s="11">
        <f>E11*C11</f>
        <v>6200</v>
      </c>
      <c r="G11" s="12">
        <v>0.18</v>
      </c>
      <c r="H11" s="11">
        <f>F11*G11</f>
        <v>1116</v>
      </c>
      <c r="I11" s="13">
        <f>F11+H11</f>
        <v>7316</v>
      </c>
    </row>
    <row r="12" spans="1:11" ht="22.5" customHeight="1" x14ac:dyDescent="0.25">
      <c r="A12" s="7">
        <v>2</v>
      </c>
      <c r="B12" s="46" t="s">
        <v>121</v>
      </c>
      <c r="C12" s="8">
        <v>1</v>
      </c>
      <c r="D12" s="9" t="s">
        <v>23</v>
      </c>
      <c r="E12" s="55">
        <v>7350</v>
      </c>
      <c r="F12" s="11">
        <f>E12*C12</f>
        <v>7350</v>
      </c>
      <c r="G12" s="12">
        <v>0.18</v>
      </c>
      <c r="H12" s="11">
        <f>F12*G12</f>
        <v>1323</v>
      </c>
      <c r="I12" s="13">
        <f>F12+H12</f>
        <v>8673</v>
      </c>
    </row>
    <row r="13" spans="1:11" ht="65.25" customHeight="1" x14ac:dyDescent="0.25">
      <c r="A13" s="7">
        <v>3</v>
      </c>
      <c r="B13" s="46" t="s">
        <v>123</v>
      </c>
      <c r="C13" s="8">
        <v>7</v>
      </c>
      <c r="D13" s="9" t="s">
        <v>23</v>
      </c>
      <c r="E13" s="10">
        <v>1400</v>
      </c>
      <c r="F13" s="11">
        <f t="shared" ref="F13" si="0">E13*C13</f>
        <v>9800</v>
      </c>
      <c r="G13" s="12">
        <v>0.18</v>
      </c>
      <c r="H13" s="11">
        <f t="shared" ref="H13" si="1">F13*G13</f>
        <v>1764</v>
      </c>
      <c r="I13" s="13">
        <f t="shared" ref="I13" si="2">F13+H13</f>
        <v>11564</v>
      </c>
    </row>
    <row r="14" spans="1:11" ht="62.25" customHeight="1" x14ac:dyDescent="0.25">
      <c r="A14" s="7">
        <v>4</v>
      </c>
      <c r="B14" s="46" t="s">
        <v>122</v>
      </c>
      <c r="C14" s="8">
        <v>2</v>
      </c>
      <c r="D14" s="9" t="s">
        <v>23</v>
      </c>
      <c r="E14" s="10">
        <v>1300</v>
      </c>
      <c r="F14" s="11">
        <f t="shared" ref="F14:F16" si="3">E14*C14</f>
        <v>2600</v>
      </c>
      <c r="G14" s="12">
        <v>0.18</v>
      </c>
      <c r="H14" s="11">
        <f t="shared" ref="H14:H26" si="4">F14*G14</f>
        <v>468</v>
      </c>
      <c r="I14" s="13">
        <f t="shared" ref="I14:I26" si="5">F14+H14</f>
        <v>3068</v>
      </c>
    </row>
    <row r="15" spans="1:11" ht="30" x14ac:dyDescent="0.25">
      <c r="A15" s="7">
        <v>4</v>
      </c>
      <c r="B15" s="46" t="s">
        <v>117</v>
      </c>
      <c r="C15" s="8">
        <v>1</v>
      </c>
      <c r="D15" s="9" t="s">
        <v>23</v>
      </c>
      <c r="E15" s="10">
        <v>1050</v>
      </c>
      <c r="F15" s="11">
        <f t="shared" ref="F15" si="6">E15*C15</f>
        <v>1050</v>
      </c>
      <c r="G15" s="12">
        <v>0.18</v>
      </c>
      <c r="H15" s="11">
        <f t="shared" ref="H15" si="7">F15*G15</f>
        <v>189</v>
      </c>
      <c r="I15" s="13">
        <f t="shared" ref="I15" si="8">F15+H15</f>
        <v>1239</v>
      </c>
    </row>
    <row r="16" spans="1:11" ht="19.5" customHeight="1" x14ac:dyDescent="0.25">
      <c r="A16" s="7">
        <v>5</v>
      </c>
      <c r="B16" s="34" t="s">
        <v>98</v>
      </c>
      <c r="C16" s="35">
        <v>20</v>
      </c>
      <c r="D16" s="36" t="s">
        <v>32</v>
      </c>
      <c r="E16" s="38">
        <v>15</v>
      </c>
      <c r="F16" s="11">
        <f t="shared" si="3"/>
        <v>300</v>
      </c>
      <c r="G16" s="12">
        <v>0.18</v>
      </c>
      <c r="H16" s="11">
        <f t="shared" si="4"/>
        <v>54</v>
      </c>
      <c r="I16" s="13">
        <f t="shared" si="5"/>
        <v>354</v>
      </c>
    </row>
    <row r="17" spans="1:11" ht="19.5" customHeight="1" x14ac:dyDescent="0.25">
      <c r="A17" s="7">
        <v>6</v>
      </c>
      <c r="B17" s="34" t="s">
        <v>99</v>
      </c>
      <c r="C17" s="35">
        <v>9</v>
      </c>
      <c r="D17" s="36" t="s">
        <v>32</v>
      </c>
      <c r="E17" s="38">
        <v>25</v>
      </c>
      <c r="F17" s="11">
        <f t="shared" ref="F17:F26" si="9">E17*C17</f>
        <v>225</v>
      </c>
      <c r="G17" s="12">
        <v>0.18</v>
      </c>
      <c r="H17" s="11">
        <f t="shared" ref="H17" si="10">F17*G17</f>
        <v>40.5</v>
      </c>
      <c r="I17" s="13">
        <f t="shared" ref="I17" si="11">F17+H17</f>
        <v>265.5</v>
      </c>
    </row>
    <row r="18" spans="1:11" ht="37.5" customHeight="1" x14ac:dyDescent="0.25">
      <c r="A18" s="7">
        <v>7</v>
      </c>
      <c r="B18" s="46" t="s">
        <v>115</v>
      </c>
      <c r="C18" s="35">
        <v>300</v>
      </c>
      <c r="D18" s="36" t="s">
        <v>32</v>
      </c>
      <c r="E18" s="38">
        <v>20</v>
      </c>
      <c r="F18" s="11">
        <f t="shared" si="9"/>
        <v>6000</v>
      </c>
      <c r="G18" s="12">
        <v>0.18</v>
      </c>
      <c r="H18" s="11">
        <f t="shared" si="4"/>
        <v>1080</v>
      </c>
      <c r="I18" s="13">
        <f t="shared" si="5"/>
        <v>7080</v>
      </c>
    </row>
    <row r="19" spans="1:11" ht="37.5" customHeight="1" x14ac:dyDescent="0.25">
      <c r="A19" s="7">
        <v>8</v>
      </c>
      <c r="B19" s="43" t="s">
        <v>118</v>
      </c>
      <c r="C19" s="8">
        <v>1</v>
      </c>
      <c r="D19" s="9" t="s">
        <v>23</v>
      </c>
      <c r="E19" s="10">
        <v>1400</v>
      </c>
      <c r="F19" s="11">
        <f t="shared" si="9"/>
        <v>1400</v>
      </c>
      <c r="G19" s="12">
        <v>0.18</v>
      </c>
      <c r="H19" s="11">
        <f t="shared" si="4"/>
        <v>252</v>
      </c>
      <c r="I19" s="13">
        <f t="shared" si="5"/>
        <v>1652</v>
      </c>
    </row>
    <row r="20" spans="1:11" ht="37.5" customHeight="1" x14ac:dyDescent="0.25">
      <c r="A20" s="7">
        <v>9</v>
      </c>
      <c r="B20" s="42" t="s">
        <v>100</v>
      </c>
      <c r="C20" s="8">
        <v>1</v>
      </c>
      <c r="D20" s="9" t="s">
        <v>101</v>
      </c>
      <c r="E20" s="10">
        <v>500</v>
      </c>
      <c r="F20" s="11">
        <f t="shared" si="9"/>
        <v>500</v>
      </c>
      <c r="G20" s="12">
        <v>0.18</v>
      </c>
      <c r="H20" s="11">
        <f t="shared" si="4"/>
        <v>90</v>
      </c>
      <c r="I20" s="13">
        <f t="shared" si="5"/>
        <v>590</v>
      </c>
    </row>
    <row r="21" spans="1:11" ht="37.5" customHeight="1" x14ac:dyDescent="0.25">
      <c r="A21" s="7">
        <v>10</v>
      </c>
      <c r="B21" s="42" t="s">
        <v>102</v>
      </c>
      <c r="C21" s="8">
        <v>3</v>
      </c>
      <c r="D21" s="9" t="s">
        <v>32</v>
      </c>
      <c r="E21" s="55">
        <v>100</v>
      </c>
      <c r="F21" s="11">
        <f t="shared" si="9"/>
        <v>300</v>
      </c>
      <c r="G21" s="12">
        <v>0.18</v>
      </c>
      <c r="H21" s="11">
        <f t="shared" si="4"/>
        <v>54</v>
      </c>
      <c r="I21" s="13">
        <f t="shared" si="5"/>
        <v>354</v>
      </c>
    </row>
    <row r="22" spans="1:11" ht="37.5" customHeight="1" x14ac:dyDescent="0.25">
      <c r="A22" s="7">
        <v>11</v>
      </c>
      <c r="B22" s="58" t="s">
        <v>110</v>
      </c>
      <c r="C22" s="8">
        <v>40</v>
      </c>
      <c r="D22" s="9" t="s">
        <v>104</v>
      </c>
      <c r="E22" s="55">
        <v>40</v>
      </c>
      <c r="F22" s="11">
        <f t="shared" si="9"/>
        <v>1600</v>
      </c>
      <c r="G22" s="12">
        <v>0.18</v>
      </c>
      <c r="H22" s="11">
        <f t="shared" si="4"/>
        <v>288</v>
      </c>
      <c r="I22" s="13">
        <f t="shared" si="5"/>
        <v>1888</v>
      </c>
    </row>
    <row r="23" spans="1:11" ht="37.5" customHeight="1" x14ac:dyDescent="0.25">
      <c r="A23" s="7">
        <v>12</v>
      </c>
      <c r="B23" s="54" t="s">
        <v>97</v>
      </c>
      <c r="C23" s="49">
        <v>1</v>
      </c>
      <c r="D23" s="50" t="s">
        <v>103</v>
      </c>
      <c r="E23" s="56">
        <v>1850</v>
      </c>
      <c r="F23" s="51">
        <v>1700</v>
      </c>
      <c r="G23" s="52">
        <v>0.18</v>
      </c>
      <c r="H23" s="51">
        <f t="shared" si="4"/>
        <v>306</v>
      </c>
      <c r="I23" s="53">
        <f t="shared" si="5"/>
        <v>2006</v>
      </c>
    </row>
    <row r="24" spans="1:11" ht="37.5" customHeight="1" x14ac:dyDescent="0.25">
      <c r="A24" s="7">
        <v>13</v>
      </c>
      <c r="B24" s="115" t="s">
        <v>119</v>
      </c>
      <c r="C24" s="8">
        <v>1</v>
      </c>
      <c r="D24" s="9" t="s">
        <v>103</v>
      </c>
      <c r="E24" s="55">
        <v>4100</v>
      </c>
      <c r="F24" s="11">
        <f t="shared" si="9"/>
        <v>4100</v>
      </c>
      <c r="G24" s="52">
        <v>0.18</v>
      </c>
      <c r="H24" s="51">
        <f t="shared" si="4"/>
        <v>738</v>
      </c>
      <c r="I24" s="53">
        <f t="shared" si="5"/>
        <v>4838</v>
      </c>
    </row>
    <row r="25" spans="1:11" ht="33" customHeight="1" x14ac:dyDescent="0.25">
      <c r="A25" s="7">
        <v>14</v>
      </c>
      <c r="B25" s="115" t="s">
        <v>120</v>
      </c>
      <c r="C25" s="14">
        <v>1</v>
      </c>
      <c r="D25" s="15" t="s">
        <v>103</v>
      </c>
      <c r="E25" s="39">
        <v>7050</v>
      </c>
      <c r="F25" s="11">
        <f t="shared" si="9"/>
        <v>7050</v>
      </c>
      <c r="G25" s="52">
        <v>0.18</v>
      </c>
      <c r="H25" s="51">
        <f t="shared" si="4"/>
        <v>1269</v>
      </c>
      <c r="I25" s="53">
        <f t="shared" si="5"/>
        <v>8319</v>
      </c>
    </row>
    <row r="26" spans="1:11" ht="33" customHeight="1" x14ac:dyDescent="0.25">
      <c r="A26" s="57">
        <v>15</v>
      </c>
      <c r="B26" s="54" t="s">
        <v>106</v>
      </c>
      <c r="C26" s="14">
        <v>2</v>
      </c>
      <c r="D26" s="15" t="s">
        <v>103</v>
      </c>
      <c r="E26" s="39">
        <v>250</v>
      </c>
      <c r="F26" s="51">
        <f t="shared" si="9"/>
        <v>500</v>
      </c>
      <c r="G26" s="52">
        <v>0.18</v>
      </c>
      <c r="H26" s="51">
        <f t="shared" si="4"/>
        <v>90</v>
      </c>
      <c r="I26" s="53">
        <f t="shared" si="5"/>
        <v>590</v>
      </c>
    </row>
    <row r="27" spans="1:11" ht="26.25" customHeight="1" thickBot="1" x14ac:dyDescent="0.3">
      <c r="A27" s="86" t="s">
        <v>8</v>
      </c>
      <c r="B27" s="87"/>
      <c r="C27" s="87"/>
      <c r="D27" s="87"/>
      <c r="E27" s="88"/>
      <c r="F27" s="17">
        <f>SUM(F11:F26)</f>
        <v>50675</v>
      </c>
      <c r="G27" s="18"/>
      <c r="H27" s="17">
        <f>SUM(H11:H25)</f>
        <v>9031.5</v>
      </c>
      <c r="I27" s="17">
        <f>SUM(I11:I25)</f>
        <v>59206.5</v>
      </c>
    </row>
    <row r="28" spans="1:11" ht="32.25" customHeight="1" thickBot="1" x14ac:dyDescent="0.3">
      <c r="A28" s="65" t="s">
        <v>25</v>
      </c>
      <c r="B28" s="66"/>
      <c r="C28" s="66"/>
      <c r="D28" s="66"/>
      <c r="E28" s="66"/>
      <c r="F28" s="66"/>
      <c r="G28" s="66"/>
      <c r="H28" s="66"/>
      <c r="I28" s="67"/>
      <c r="K28" s="60"/>
    </row>
    <row r="29" spans="1:11" ht="36.75" customHeight="1" x14ac:dyDescent="0.25">
      <c r="A29" s="37" t="s">
        <v>3</v>
      </c>
      <c r="B29" s="19" t="s">
        <v>4</v>
      </c>
      <c r="C29" s="19" t="s">
        <v>16</v>
      </c>
      <c r="D29" s="1" t="s">
        <v>5</v>
      </c>
      <c r="E29" s="20" t="s">
        <v>7</v>
      </c>
      <c r="F29" s="21" t="s">
        <v>6</v>
      </c>
      <c r="G29" s="21" t="s">
        <v>0</v>
      </c>
      <c r="H29" s="21" t="s">
        <v>26</v>
      </c>
      <c r="I29" s="22" t="s">
        <v>22</v>
      </c>
    </row>
    <row r="30" spans="1:11" ht="33.75" customHeight="1" x14ac:dyDescent="0.25">
      <c r="A30" s="59">
        <v>1</v>
      </c>
      <c r="B30" s="16" t="s">
        <v>33</v>
      </c>
      <c r="C30" s="41">
        <v>300</v>
      </c>
      <c r="D30" s="23" t="s">
        <v>24</v>
      </c>
      <c r="E30" s="24">
        <v>20</v>
      </c>
      <c r="F30" s="24">
        <f>E30*C30</f>
        <v>6000</v>
      </c>
      <c r="G30" s="12">
        <v>0.18</v>
      </c>
      <c r="H30" s="25">
        <f>F30*G30</f>
        <v>1080</v>
      </c>
      <c r="I30" s="26">
        <f>H30+F30</f>
        <v>7080</v>
      </c>
    </row>
    <row r="31" spans="1:11" ht="21.75" customHeight="1" x14ac:dyDescent="0.25">
      <c r="A31" s="59">
        <v>2</v>
      </c>
      <c r="B31" s="27" t="s">
        <v>105</v>
      </c>
      <c r="C31" s="41">
        <v>9</v>
      </c>
      <c r="D31" s="23" t="s">
        <v>32</v>
      </c>
      <c r="E31" s="24">
        <v>250</v>
      </c>
      <c r="F31" s="24">
        <f>E31*C31</f>
        <v>2250</v>
      </c>
      <c r="G31" s="12">
        <v>0.18</v>
      </c>
      <c r="H31" s="25">
        <f>F31*G31</f>
        <v>405</v>
      </c>
      <c r="I31" s="26">
        <f>H31+F31</f>
        <v>2655</v>
      </c>
    </row>
    <row r="32" spans="1:11" ht="30.75" customHeight="1" x14ac:dyDescent="0.25">
      <c r="A32" s="59"/>
      <c r="B32" s="27"/>
      <c r="C32" s="41"/>
      <c r="D32" s="23"/>
      <c r="E32" s="24"/>
      <c r="F32" s="24"/>
      <c r="G32" s="12"/>
      <c r="H32" s="24"/>
      <c r="I32" s="26"/>
    </row>
    <row r="33" spans="1:11" ht="17.25" customHeight="1" x14ac:dyDescent="0.25">
      <c r="A33" s="70" t="s">
        <v>9</v>
      </c>
      <c r="B33" s="71"/>
      <c r="C33" s="71"/>
      <c r="D33" s="71"/>
      <c r="E33" s="72"/>
      <c r="F33" s="28">
        <f>SUM(F30:F32)</f>
        <v>8250</v>
      </c>
      <c r="G33" s="29"/>
      <c r="H33" s="28">
        <f>SUM(H30:H32)</f>
        <v>1485</v>
      </c>
      <c r="I33" s="28">
        <f>SUM(I30:I32)</f>
        <v>9735</v>
      </c>
    </row>
    <row r="34" spans="1:11" ht="23.25" customHeight="1" thickBot="1" x14ac:dyDescent="0.3">
      <c r="A34" s="73" t="s">
        <v>27</v>
      </c>
      <c r="B34" s="74"/>
      <c r="C34" s="74"/>
      <c r="D34" s="74"/>
      <c r="E34" s="75"/>
      <c r="F34" s="30">
        <f>F33+F27</f>
        <v>58925</v>
      </c>
      <c r="G34" s="31"/>
      <c r="H34" s="30">
        <f>H33+H27</f>
        <v>10516.5</v>
      </c>
      <c r="I34" s="30">
        <f>I33+I27</f>
        <v>68941.5</v>
      </c>
    </row>
    <row r="35" spans="1:11" ht="21.75" customHeight="1" x14ac:dyDescent="0.25">
      <c r="A35" s="76" t="s">
        <v>15</v>
      </c>
      <c r="B35" s="77"/>
      <c r="C35" s="77"/>
      <c r="D35" s="77"/>
      <c r="E35" s="77"/>
      <c r="F35" s="77"/>
      <c r="G35" s="77"/>
      <c r="H35" s="77"/>
      <c r="I35" s="78"/>
      <c r="K35" s="60"/>
    </row>
    <row r="36" spans="1:11" ht="20.25" customHeight="1" x14ac:dyDescent="0.25">
      <c r="A36" s="61">
        <v>1</v>
      </c>
      <c r="B36" s="79" t="s">
        <v>10</v>
      </c>
      <c r="C36" s="79"/>
      <c r="D36" s="79"/>
      <c r="E36" s="79"/>
      <c r="F36" s="79"/>
      <c r="G36" s="79"/>
      <c r="H36" s="79"/>
      <c r="I36" s="79"/>
      <c r="K36" s="60"/>
    </row>
    <row r="37" spans="1:11" ht="21.75" customHeight="1" x14ac:dyDescent="0.25">
      <c r="A37" s="61"/>
      <c r="B37" s="80" t="s">
        <v>107</v>
      </c>
      <c r="C37" s="80"/>
      <c r="D37" s="80"/>
      <c r="E37" s="80"/>
      <c r="F37" s="80"/>
      <c r="G37" s="80"/>
      <c r="H37" s="80"/>
      <c r="I37" s="80"/>
      <c r="K37" s="60"/>
    </row>
    <row r="38" spans="1:11" ht="18" customHeight="1" x14ac:dyDescent="0.25">
      <c r="A38" s="61">
        <v>2</v>
      </c>
      <c r="B38" s="84" t="s">
        <v>11</v>
      </c>
      <c r="C38" s="84"/>
      <c r="D38" s="84"/>
      <c r="E38" s="84"/>
      <c r="F38" s="84"/>
      <c r="G38" s="84"/>
      <c r="H38" s="84"/>
      <c r="I38" s="84"/>
      <c r="K38" s="60"/>
    </row>
    <row r="39" spans="1:11" ht="21.75" customHeight="1" x14ac:dyDescent="0.25">
      <c r="A39" s="61"/>
      <c r="B39" s="83" t="s">
        <v>66</v>
      </c>
      <c r="C39" s="83"/>
      <c r="D39" s="83"/>
      <c r="E39" s="83"/>
      <c r="F39" s="83"/>
      <c r="G39" s="83"/>
      <c r="H39" s="83"/>
      <c r="I39" s="83"/>
      <c r="K39" s="60"/>
    </row>
    <row r="40" spans="1:11" ht="21.75" customHeight="1" x14ac:dyDescent="0.25">
      <c r="A40" s="41">
        <v>3</v>
      </c>
      <c r="B40" s="79" t="s">
        <v>12</v>
      </c>
      <c r="C40" s="79"/>
      <c r="D40" s="79"/>
      <c r="E40" s="79"/>
      <c r="F40" s="79"/>
      <c r="G40" s="79"/>
      <c r="H40" s="79"/>
      <c r="I40" s="79"/>
      <c r="K40" s="60"/>
    </row>
    <row r="41" spans="1:11" ht="22.5" customHeight="1" x14ac:dyDescent="0.25">
      <c r="A41" s="62"/>
      <c r="B41" s="80" t="s">
        <v>109</v>
      </c>
      <c r="C41" s="80"/>
      <c r="D41" s="80"/>
      <c r="E41" s="80"/>
      <c r="F41" s="80"/>
      <c r="G41" s="80"/>
      <c r="H41" s="80"/>
      <c r="I41" s="80"/>
      <c r="K41" s="60"/>
    </row>
    <row r="42" spans="1:11" ht="21.75" customHeight="1" x14ac:dyDescent="0.25">
      <c r="A42" s="62">
        <v>4</v>
      </c>
      <c r="B42" s="85" t="s">
        <v>13</v>
      </c>
      <c r="C42" s="85"/>
      <c r="D42" s="85"/>
      <c r="E42" s="85"/>
      <c r="F42" s="85"/>
      <c r="G42" s="85"/>
      <c r="H42" s="85"/>
      <c r="I42" s="85"/>
      <c r="K42" s="60"/>
    </row>
    <row r="43" spans="1:11" ht="18" customHeight="1" x14ac:dyDescent="0.25">
      <c r="A43" s="63"/>
      <c r="B43" s="64" t="s">
        <v>17</v>
      </c>
      <c r="C43" s="64"/>
      <c r="D43" s="64"/>
      <c r="E43" s="64"/>
      <c r="F43" s="64"/>
      <c r="G43" s="64"/>
      <c r="H43" s="64"/>
      <c r="I43" s="64"/>
      <c r="K43" s="60"/>
    </row>
    <row r="44" spans="1:11" ht="21" customHeight="1" x14ac:dyDescent="0.25">
      <c r="A44" s="62">
        <v>5</v>
      </c>
      <c r="B44" s="82" t="s">
        <v>14</v>
      </c>
      <c r="C44" s="82"/>
      <c r="D44" s="82"/>
      <c r="E44" s="82"/>
      <c r="F44" s="82"/>
      <c r="G44" s="82"/>
      <c r="H44" s="82"/>
      <c r="I44" s="82"/>
      <c r="K44" s="60"/>
    </row>
    <row r="45" spans="1:11" ht="24" customHeight="1" x14ac:dyDescent="0.25">
      <c r="A45" s="62"/>
      <c r="B45" s="80" t="s">
        <v>67</v>
      </c>
      <c r="C45" s="80"/>
      <c r="D45" s="80"/>
      <c r="E45" s="80"/>
      <c r="F45" s="80"/>
      <c r="G45" s="80"/>
      <c r="H45" s="80"/>
      <c r="I45" s="80"/>
      <c r="K45" s="60"/>
    </row>
    <row r="46" spans="1:11" x14ac:dyDescent="0.25">
      <c r="A46" s="63"/>
      <c r="B46" s="83" t="s">
        <v>28</v>
      </c>
      <c r="C46" s="83"/>
      <c r="D46" s="83"/>
      <c r="E46" s="83"/>
      <c r="F46" s="83"/>
      <c r="G46" s="83"/>
      <c r="H46" s="83"/>
      <c r="I46" s="83"/>
      <c r="K46" s="60"/>
    </row>
    <row r="47" spans="1:11" x14ac:dyDescent="0.25">
      <c r="A47" s="63"/>
      <c r="B47" s="64" t="s">
        <v>29</v>
      </c>
      <c r="C47" s="64"/>
      <c r="D47" s="64"/>
      <c r="E47" s="64"/>
      <c r="F47" s="64"/>
      <c r="G47" s="64"/>
      <c r="H47" s="64"/>
      <c r="I47" s="64"/>
      <c r="K47" s="60"/>
    </row>
    <row r="48" spans="1:11" x14ac:dyDescent="0.25">
      <c r="A48" s="63"/>
      <c r="B48" s="64" t="s">
        <v>30</v>
      </c>
      <c r="C48" s="64"/>
      <c r="D48" s="64"/>
      <c r="E48" s="64"/>
      <c r="F48" s="64"/>
      <c r="G48" s="64"/>
      <c r="H48" s="64"/>
      <c r="I48" s="64"/>
      <c r="K48" s="60"/>
    </row>
    <row r="49" spans="1:11" x14ac:dyDescent="0.25">
      <c r="A49" s="62"/>
      <c r="B49" s="64" t="s">
        <v>96</v>
      </c>
      <c r="C49" s="64"/>
      <c r="D49" s="64"/>
      <c r="E49" s="64"/>
      <c r="F49" s="64"/>
      <c r="G49" s="64"/>
      <c r="H49" s="64"/>
      <c r="I49" s="64"/>
      <c r="K49" s="60"/>
    </row>
    <row r="50" spans="1:11" x14ac:dyDescent="0.25">
      <c r="A50" s="62"/>
      <c r="B50" s="81" t="s">
        <v>113</v>
      </c>
      <c r="C50" s="81"/>
      <c r="D50" s="81"/>
      <c r="E50" s="81"/>
      <c r="F50" s="81"/>
      <c r="G50" s="81"/>
      <c r="H50" s="81"/>
      <c r="I50" s="81"/>
      <c r="K50" s="60"/>
    </row>
    <row r="51" spans="1:11" x14ac:dyDescent="0.25">
      <c r="A51" s="62"/>
      <c r="B51" s="64" t="s">
        <v>108</v>
      </c>
      <c r="C51" s="64"/>
      <c r="D51" s="64"/>
      <c r="E51" s="64"/>
      <c r="F51" s="64"/>
      <c r="G51" s="64"/>
      <c r="H51" s="64"/>
      <c r="I51" s="64"/>
      <c r="K51" s="60"/>
    </row>
    <row r="52" spans="1:11" ht="18.75" x14ac:dyDescent="0.25">
      <c r="A52" s="114" t="s">
        <v>34</v>
      </c>
      <c r="B52" s="114"/>
      <c r="C52" s="114"/>
      <c r="D52" s="114"/>
      <c r="E52" s="114"/>
      <c r="F52" s="114"/>
      <c r="G52" s="114"/>
      <c r="H52" s="114"/>
      <c r="I52" s="114"/>
      <c r="K52" s="60"/>
    </row>
    <row r="53" spans="1:11" ht="15.75" x14ac:dyDescent="0.25">
      <c r="A53" s="40">
        <v>1</v>
      </c>
      <c r="B53" s="69" t="s">
        <v>65</v>
      </c>
      <c r="C53" s="69"/>
      <c r="D53" s="69"/>
      <c r="E53" s="69"/>
      <c r="F53" s="69"/>
      <c r="G53" s="68" t="s">
        <v>55</v>
      </c>
      <c r="H53" s="69"/>
      <c r="I53" s="69"/>
      <c r="K53" s="60"/>
    </row>
    <row r="54" spans="1:11" ht="15.75" x14ac:dyDescent="0.25">
      <c r="A54" s="40">
        <v>2</v>
      </c>
      <c r="B54" s="68" t="s">
        <v>41</v>
      </c>
      <c r="C54" s="68"/>
      <c r="D54" s="68"/>
      <c r="E54" s="68"/>
      <c r="F54" s="68"/>
      <c r="G54" s="68" t="s">
        <v>35</v>
      </c>
      <c r="H54" s="69"/>
      <c r="I54" s="69"/>
      <c r="K54" s="60"/>
    </row>
    <row r="55" spans="1:11" ht="15.75" x14ac:dyDescent="0.25">
      <c r="A55" s="40">
        <v>3</v>
      </c>
      <c r="B55" s="68" t="s">
        <v>36</v>
      </c>
      <c r="C55" s="69"/>
      <c r="D55" s="69"/>
      <c r="E55" s="69"/>
      <c r="F55" s="69"/>
      <c r="G55" s="68" t="s">
        <v>37</v>
      </c>
      <c r="H55" s="68"/>
      <c r="I55" s="68"/>
      <c r="K55" s="60"/>
    </row>
    <row r="56" spans="1:11" ht="15.75" x14ac:dyDescent="0.25">
      <c r="A56" s="40">
        <v>4</v>
      </c>
      <c r="B56" s="68" t="s">
        <v>38</v>
      </c>
      <c r="C56" s="69"/>
      <c r="D56" s="69"/>
      <c r="E56" s="69"/>
      <c r="F56" s="69"/>
      <c r="G56" s="68" t="s">
        <v>37</v>
      </c>
      <c r="H56" s="68"/>
      <c r="I56" s="68"/>
      <c r="K56" s="60"/>
    </row>
    <row r="57" spans="1:11" ht="15.75" x14ac:dyDescent="0.25">
      <c r="A57" s="40">
        <v>6</v>
      </c>
      <c r="B57" s="68" t="s">
        <v>39</v>
      </c>
      <c r="C57" s="69"/>
      <c r="D57" s="69"/>
      <c r="E57" s="69"/>
      <c r="F57" s="69"/>
      <c r="G57" s="68" t="s">
        <v>42</v>
      </c>
      <c r="H57" s="69"/>
      <c r="I57" s="69"/>
    </row>
    <row r="58" spans="1:11" ht="15.75" x14ac:dyDescent="0.25">
      <c r="A58" s="40">
        <v>7</v>
      </c>
      <c r="B58" s="68" t="s">
        <v>40</v>
      </c>
      <c r="C58" s="69"/>
      <c r="D58" s="69"/>
      <c r="E58" s="69"/>
      <c r="F58" s="69"/>
      <c r="G58" s="68" t="s">
        <v>37</v>
      </c>
      <c r="H58" s="69"/>
      <c r="I58" s="69"/>
    </row>
    <row r="59" spans="1:11" ht="15.75" x14ac:dyDescent="0.25">
      <c r="A59" s="40">
        <v>8</v>
      </c>
      <c r="B59" s="68" t="s">
        <v>39</v>
      </c>
      <c r="C59" s="69"/>
      <c r="D59" s="69"/>
      <c r="E59" s="69"/>
      <c r="F59" s="69"/>
      <c r="G59" s="68" t="s">
        <v>43</v>
      </c>
      <c r="H59" s="69"/>
      <c r="I59" s="69"/>
    </row>
    <row r="60" spans="1:11" ht="15.75" x14ac:dyDescent="0.25">
      <c r="A60" s="40">
        <v>9</v>
      </c>
      <c r="B60" s="68" t="s">
        <v>39</v>
      </c>
      <c r="C60" s="69"/>
      <c r="D60" s="69"/>
      <c r="E60" s="69"/>
      <c r="F60" s="69"/>
      <c r="G60" s="68" t="s">
        <v>44</v>
      </c>
      <c r="H60" s="69"/>
      <c r="I60" s="69"/>
    </row>
    <row r="61" spans="1:11" ht="15.75" x14ac:dyDescent="0.25">
      <c r="A61" s="40">
        <v>10</v>
      </c>
      <c r="B61" s="68" t="s">
        <v>39</v>
      </c>
      <c r="C61" s="69"/>
      <c r="D61" s="69"/>
      <c r="E61" s="69"/>
      <c r="F61" s="69"/>
      <c r="G61" s="68" t="s">
        <v>45</v>
      </c>
      <c r="H61" s="69"/>
      <c r="I61" s="69"/>
    </row>
    <row r="62" spans="1:11" ht="15.75" x14ac:dyDescent="0.25">
      <c r="A62" s="40">
        <v>11</v>
      </c>
      <c r="B62" s="68" t="s">
        <v>46</v>
      </c>
      <c r="C62" s="69"/>
      <c r="D62" s="69"/>
      <c r="E62" s="69"/>
      <c r="F62" s="69"/>
      <c r="G62" s="68" t="s">
        <v>47</v>
      </c>
      <c r="H62" s="69"/>
      <c r="I62" s="69"/>
    </row>
    <row r="63" spans="1:11" ht="15.75" x14ac:dyDescent="0.25">
      <c r="A63" s="40">
        <v>12</v>
      </c>
      <c r="B63" s="68" t="s">
        <v>48</v>
      </c>
      <c r="C63" s="69"/>
      <c r="D63" s="69"/>
      <c r="E63" s="69"/>
      <c r="F63" s="69"/>
      <c r="G63" s="68" t="s">
        <v>49</v>
      </c>
      <c r="H63" s="69"/>
      <c r="I63" s="69"/>
    </row>
    <row r="64" spans="1:11" ht="15.75" x14ac:dyDescent="0.25">
      <c r="A64" s="40">
        <v>13</v>
      </c>
      <c r="B64" s="68" t="s">
        <v>50</v>
      </c>
      <c r="C64" s="69"/>
      <c r="D64" s="69"/>
      <c r="E64" s="69"/>
      <c r="F64" s="69"/>
      <c r="G64" s="68" t="s">
        <v>51</v>
      </c>
      <c r="H64" s="69"/>
      <c r="I64" s="69"/>
    </row>
    <row r="65" spans="1:9" ht="15.75" x14ac:dyDescent="0.25">
      <c r="A65" s="40">
        <v>14</v>
      </c>
      <c r="B65" s="68" t="s">
        <v>52</v>
      </c>
      <c r="C65" s="69"/>
      <c r="D65" s="69"/>
      <c r="E65" s="69"/>
      <c r="F65" s="69"/>
      <c r="G65" s="68" t="s">
        <v>51</v>
      </c>
      <c r="H65" s="69"/>
      <c r="I65" s="69"/>
    </row>
    <row r="66" spans="1:9" ht="15.75" x14ac:dyDescent="0.25">
      <c r="A66" s="40">
        <v>15</v>
      </c>
      <c r="B66" s="68" t="s">
        <v>53</v>
      </c>
      <c r="C66" s="69"/>
      <c r="D66" s="69"/>
      <c r="E66" s="69"/>
      <c r="F66" s="69"/>
      <c r="G66" s="68" t="s">
        <v>37</v>
      </c>
      <c r="H66" s="69"/>
      <c r="I66" s="69"/>
    </row>
    <row r="67" spans="1:9" ht="15.75" x14ac:dyDescent="0.25">
      <c r="A67" s="40">
        <v>16</v>
      </c>
      <c r="B67" s="68" t="s">
        <v>54</v>
      </c>
      <c r="C67" s="69"/>
      <c r="D67" s="69"/>
      <c r="E67" s="69"/>
      <c r="F67" s="69"/>
      <c r="G67" s="68" t="s">
        <v>55</v>
      </c>
      <c r="H67" s="69"/>
      <c r="I67" s="69"/>
    </row>
    <row r="68" spans="1:9" ht="15.75" x14ac:dyDescent="0.25">
      <c r="A68" s="40">
        <v>17</v>
      </c>
      <c r="B68" s="68" t="s">
        <v>56</v>
      </c>
      <c r="C68" s="69"/>
      <c r="D68" s="69"/>
      <c r="E68" s="69"/>
      <c r="F68" s="69"/>
      <c r="G68" s="68" t="s">
        <v>37</v>
      </c>
      <c r="H68" s="69"/>
      <c r="I68" s="69"/>
    </row>
    <row r="69" spans="1:9" ht="15.75" x14ac:dyDescent="0.25">
      <c r="A69" s="40">
        <v>18</v>
      </c>
      <c r="B69" s="68" t="s">
        <v>57</v>
      </c>
      <c r="C69" s="69"/>
      <c r="D69" s="69"/>
      <c r="E69" s="69"/>
      <c r="F69" s="69"/>
      <c r="G69" s="68" t="s">
        <v>37</v>
      </c>
      <c r="H69" s="69"/>
      <c r="I69" s="69"/>
    </row>
    <row r="70" spans="1:9" ht="15.75" x14ac:dyDescent="0.25">
      <c r="A70" s="40">
        <v>19</v>
      </c>
      <c r="B70" s="68" t="s">
        <v>58</v>
      </c>
      <c r="C70" s="69"/>
      <c r="D70" s="69"/>
      <c r="E70" s="69"/>
      <c r="F70" s="69"/>
      <c r="G70" s="68" t="s">
        <v>59</v>
      </c>
      <c r="H70" s="69"/>
      <c r="I70" s="69"/>
    </row>
    <row r="71" spans="1:9" ht="15.75" x14ac:dyDescent="0.25">
      <c r="A71" s="40">
        <v>20</v>
      </c>
      <c r="B71" s="68" t="s">
        <v>60</v>
      </c>
      <c r="C71" s="69"/>
      <c r="D71" s="69"/>
      <c r="E71" s="69"/>
      <c r="F71" s="69"/>
      <c r="G71" s="68" t="s">
        <v>61</v>
      </c>
      <c r="H71" s="69"/>
      <c r="I71" s="69"/>
    </row>
    <row r="72" spans="1:9" ht="15.75" x14ac:dyDescent="0.25">
      <c r="A72" s="40">
        <v>21</v>
      </c>
      <c r="B72" s="68" t="s">
        <v>62</v>
      </c>
      <c r="C72" s="69"/>
      <c r="D72" s="69"/>
      <c r="E72" s="69"/>
      <c r="F72" s="69"/>
      <c r="G72" s="68" t="s">
        <v>37</v>
      </c>
      <c r="H72" s="69"/>
      <c r="I72" s="69"/>
    </row>
    <row r="73" spans="1:9" ht="15.75" x14ac:dyDescent="0.25">
      <c r="A73" s="40">
        <v>22</v>
      </c>
      <c r="B73" s="68" t="s">
        <v>63</v>
      </c>
      <c r="C73" s="69"/>
      <c r="D73" s="69"/>
      <c r="E73" s="69"/>
      <c r="F73" s="69"/>
      <c r="G73" s="68" t="s">
        <v>55</v>
      </c>
      <c r="H73" s="69"/>
      <c r="I73" s="69"/>
    </row>
    <row r="74" spans="1:9" ht="15.75" x14ac:dyDescent="0.25">
      <c r="A74" s="40">
        <v>23</v>
      </c>
      <c r="B74" s="68" t="s">
        <v>68</v>
      </c>
      <c r="C74" s="69"/>
      <c r="D74" s="69"/>
      <c r="E74" s="69"/>
      <c r="F74" s="69"/>
      <c r="G74" s="68" t="s">
        <v>69</v>
      </c>
      <c r="H74" s="69"/>
      <c r="I74" s="69"/>
    </row>
    <row r="75" spans="1:9" ht="15.75" x14ac:dyDescent="0.25">
      <c r="A75" s="40">
        <v>24</v>
      </c>
      <c r="B75" s="68" t="s">
        <v>70</v>
      </c>
      <c r="C75" s="69"/>
      <c r="D75" s="69"/>
      <c r="E75" s="69"/>
      <c r="F75" s="69"/>
      <c r="G75" s="68" t="s">
        <v>71</v>
      </c>
      <c r="H75" s="69"/>
      <c r="I75" s="69"/>
    </row>
    <row r="76" spans="1:9" ht="15.75" x14ac:dyDescent="0.25">
      <c r="A76" s="40">
        <v>25</v>
      </c>
      <c r="B76" s="68" t="s">
        <v>80</v>
      </c>
      <c r="C76" s="69"/>
      <c r="D76" s="69"/>
      <c r="E76" s="69"/>
      <c r="F76" s="69"/>
      <c r="G76" s="68" t="s">
        <v>72</v>
      </c>
      <c r="H76" s="69"/>
      <c r="I76" s="69"/>
    </row>
    <row r="77" spans="1:9" ht="15.75" x14ac:dyDescent="0.25">
      <c r="A77" s="40">
        <v>26</v>
      </c>
      <c r="B77" s="68" t="s">
        <v>73</v>
      </c>
      <c r="C77" s="69"/>
      <c r="D77" s="69"/>
      <c r="E77" s="69"/>
      <c r="F77" s="69"/>
      <c r="G77" s="68" t="s">
        <v>72</v>
      </c>
      <c r="H77" s="69"/>
      <c r="I77" s="69"/>
    </row>
    <row r="78" spans="1:9" ht="15.75" x14ac:dyDescent="0.25">
      <c r="A78" s="40">
        <v>27</v>
      </c>
      <c r="B78" s="68" t="s">
        <v>74</v>
      </c>
      <c r="C78" s="69"/>
      <c r="D78" s="69"/>
      <c r="E78" s="69"/>
      <c r="F78" s="69"/>
      <c r="G78" s="68" t="s">
        <v>75</v>
      </c>
      <c r="H78" s="69"/>
      <c r="I78" s="69"/>
    </row>
    <row r="79" spans="1:9" ht="15.75" x14ac:dyDescent="0.25">
      <c r="A79" s="40">
        <v>28</v>
      </c>
      <c r="B79" s="68" t="s">
        <v>76</v>
      </c>
      <c r="C79" s="69"/>
      <c r="D79" s="69"/>
      <c r="E79" s="69"/>
      <c r="F79" s="69"/>
      <c r="G79" s="68" t="s">
        <v>77</v>
      </c>
      <c r="H79" s="69"/>
      <c r="I79" s="69"/>
    </row>
    <row r="80" spans="1:9" ht="15.75" x14ac:dyDescent="0.25">
      <c r="A80" s="40">
        <v>29</v>
      </c>
      <c r="B80" s="68" t="s">
        <v>79</v>
      </c>
      <c r="C80" s="69"/>
      <c r="D80" s="69"/>
      <c r="E80" s="69"/>
      <c r="F80" s="69"/>
      <c r="G80" s="68" t="s">
        <v>78</v>
      </c>
      <c r="H80" s="69"/>
      <c r="I80" s="69"/>
    </row>
    <row r="81" spans="1:9" ht="15.75" x14ac:dyDescent="0.25">
      <c r="A81" s="40">
        <v>30</v>
      </c>
      <c r="B81" s="68" t="s">
        <v>81</v>
      </c>
      <c r="C81" s="69"/>
      <c r="D81" s="69"/>
      <c r="E81" s="69"/>
      <c r="F81" s="69"/>
      <c r="G81" s="68" t="s">
        <v>82</v>
      </c>
      <c r="H81" s="69"/>
      <c r="I81" s="69"/>
    </row>
    <row r="82" spans="1:9" ht="15.75" x14ac:dyDescent="0.25">
      <c r="A82" s="40">
        <v>31</v>
      </c>
      <c r="B82" s="68" t="s">
        <v>83</v>
      </c>
      <c r="C82" s="69"/>
      <c r="D82" s="69"/>
      <c r="E82" s="69"/>
      <c r="F82" s="69"/>
      <c r="G82" s="68" t="s">
        <v>84</v>
      </c>
      <c r="H82" s="69"/>
      <c r="I82" s="69"/>
    </row>
    <row r="83" spans="1:9" ht="15.75" x14ac:dyDescent="0.25">
      <c r="A83" s="40">
        <v>32</v>
      </c>
      <c r="B83" s="68" t="s">
        <v>85</v>
      </c>
      <c r="C83" s="69"/>
      <c r="D83" s="69"/>
      <c r="E83" s="69"/>
      <c r="F83" s="69"/>
      <c r="G83" s="68" t="s">
        <v>86</v>
      </c>
      <c r="H83" s="69"/>
      <c r="I83" s="69"/>
    </row>
    <row r="84" spans="1:9" ht="15.75" x14ac:dyDescent="0.25">
      <c r="A84" s="40">
        <v>33</v>
      </c>
      <c r="B84" s="68" t="s">
        <v>87</v>
      </c>
      <c r="C84" s="69"/>
      <c r="D84" s="69"/>
      <c r="E84" s="69"/>
      <c r="F84" s="69"/>
      <c r="G84" s="68" t="s">
        <v>88</v>
      </c>
      <c r="H84" s="69"/>
      <c r="I84" s="69"/>
    </row>
    <row r="85" spans="1:9" ht="15.75" x14ac:dyDescent="0.25">
      <c r="A85" s="40">
        <v>34</v>
      </c>
      <c r="B85" s="68" t="s">
        <v>91</v>
      </c>
      <c r="C85" s="69"/>
      <c r="D85" s="69"/>
      <c r="E85" s="69"/>
      <c r="F85" s="69"/>
      <c r="G85" s="68" t="s">
        <v>92</v>
      </c>
      <c r="H85" s="69"/>
      <c r="I85" s="69"/>
    </row>
    <row r="86" spans="1:9" ht="15.75" x14ac:dyDescent="0.25">
      <c r="A86" s="40">
        <v>35</v>
      </c>
      <c r="B86" s="68" t="s">
        <v>89</v>
      </c>
      <c r="C86" s="69"/>
      <c r="D86" s="69"/>
      <c r="E86" s="69"/>
      <c r="F86" s="69"/>
      <c r="G86" s="68" t="s">
        <v>90</v>
      </c>
      <c r="H86" s="69"/>
      <c r="I86" s="69"/>
    </row>
  </sheetData>
  <mergeCells count="103">
    <mergeCell ref="B85:F85"/>
    <mergeCell ref="G85:I85"/>
    <mergeCell ref="B86:F86"/>
    <mergeCell ref="G86:I86"/>
    <mergeCell ref="B82:F82"/>
    <mergeCell ref="G82:I82"/>
    <mergeCell ref="B83:F83"/>
    <mergeCell ref="G83:I83"/>
    <mergeCell ref="B84:F84"/>
    <mergeCell ref="G84:I84"/>
    <mergeCell ref="G64:I64"/>
    <mergeCell ref="B71:F71"/>
    <mergeCell ref="G71:I71"/>
    <mergeCell ref="B72:F72"/>
    <mergeCell ref="B73:F73"/>
    <mergeCell ref="G72:I72"/>
    <mergeCell ref="G73:I73"/>
    <mergeCell ref="B63:F63"/>
    <mergeCell ref="B64:F64"/>
    <mergeCell ref="B65:F65"/>
    <mergeCell ref="B66:F66"/>
    <mergeCell ref="B67:F67"/>
    <mergeCell ref="B68:F68"/>
    <mergeCell ref="B69:F69"/>
    <mergeCell ref="B70:F70"/>
    <mergeCell ref="G68:I68"/>
    <mergeCell ref="G69:I69"/>
    <mergeCell ref="G70:I70"/>
    <mergeCell ref="B79:F79"/>
    <mergeCell ref="G79:I79"/>
    <mergeCell ref="B80:F80"/>
    <mergeCell ref="G80:I80"/>
    <mergeCell ref="B81:F81"/>
    <mergeCell ref="G81:I81"/>
    <mergeCell ref="B76:F76"/>
    <mergeCell ref="G76:I76"/>
    <mergeCell ref="B77:F77"/>
    <mergeCell ref="G77:I77"/>
    <mergeCell ref="B78:F78"/>
    <mergeCell ref="G78:I78"/>
    <mergeCell ref="B43:I43"/>
    <mergeCell ref="B74:F74"/>
    <mergeCell ref="G74:I74"/>
    <mergeCell ref="B75:F75"/>
    <mergeCell ref="G75:I75"/>
    <mergeCell ref="A52:I52"/>
    <mergeCell ref="B57:F57"/>
    <mergeCell ref="G55:I55"/>
    <mergeCell ref="G56:I56"/>
    <mergeCell ref="G57:I57"/>
    <mergeCell ref="B58:F58"/>
    <mergeCell ref="G58:I58"/>
    <mergeCell ref="G65:I65"/>
    <mergeCell ref="G66:I66"/>
    <mergeCell ref="B59:F59"/>
    <mergeCell ref="G59:I59"/>
    <mergeCell ref="B60:F60"/>
    <mergeCell ref="G60:I60"/>
    <mergeCell ref="B61:F61"/>
    <mergeCell ref="G61:I61"/>
    <mergeCell ref="G67:I67"/>
    <mergeCell ref="B62:F62"/>
    <mergeCell ref="G62:I62"/>
    <mergeCell ref="G63:I63"/>
    <mergeCell ref="B42:I42"/>
    <mergeCell ref="A27:E27"/>
    <mergeCell ref="A1:I1"/>
    <mergeCell ref="A2:I3"/>
    <mergeCell ref="A4:C4"/>
    <mergeCell ref="D4:I4"/>
    <mergeCell ref="A5:C5"/>
    <mergeCell ref="D5:I5"/>
    <mergeCell ref="A6:C6"/>
    <mergeCell ref="D6:I6"/>
    <mergeCell ref="D7:I7"/>
    <mergeCell ref="D8:I8"/>
    <mergeCell ref="A9:I9"/>
    <mergeCell ref="A8:C8"/>
    <mergeCell ref="A7:C7"/>
    <mergeCell ref="B51:I51"/>
    <mergeCell ref="A28:I28"/>
    <mergeCell ref="B54:F54"/>
    <mergeCell ref="G54:I54"/>
    <mergeCell ref="B55:F55"/>
    <mergeCell ref="B56:F56"/>
    <mergeCell ref="A33:E33"/>
    <mergeCell ref="A34:E34"/>
    <mergeCell ref="A35:I35"/>
    <mergeCell ref="B36:I36"/>
    <mergeCell ref="B37:I37"/>
    <mergeCell ref="B53:F53"/>
    <mergeCell ref="G53:I53"/>
    <mergeCell ref="B47:I47"/>
    <mergeCell ref="B48:I48"/>
    <mergeCell ref="B49:I49"/>
    <mergeCell ref="B50:I50"/>
    <mergeCell ref="B44:I44"/>
    <mergeCell ref="B45:I45"/>
    <mergeCell ref="B46:I46"/>
    <mergeCell ref="B38:I38"/>
    <mergeCell ref="B39:I39"/>
    <mergeCell ref="B40:I40"/>
    <mergeCell ref="B41:I41"/>
  </mergeCells>
  <pageMargins left="0.26" right="0.17" top="0.55000000000000004" bottom="0.5699999999999999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8:K24"/>
  <sheetViews>
    <sheetView topLeftCell="A8" workbookViewId="0">
      <selection activeCell="K21" sqref="K21"/>
    </sheetView>
  </sheetViews>
  <sheetFormatPr defaultRowHeight="15" x14ac:dyDescent="0.25"/>
  <cols>
    <col min="2" max="2" width="9.140625" customWidth="1"/>
    <col min="5" max="5" width="9.140625" customWidth="1"/>
  </cols>
  <sheetData>
    <row r="8" spans="6:6" ht="15.75" thickBot="1" x14ac:dyDescent="0.3"/>
    <row r="9" spans="6:6" ht="15.75" thickBot="1" x14ac:dyDescent="0.3">
      <c r="F9" s="47">
        <v>6900</v>
      </c>
    </row>
    <row r="10" spans="6:6" ht="15.75" thickBot="1" x14ac:dyDescent="0.3">
      <c r="F10" s="44">
        <v>2700</v>
      </c>
    </row>
    <row r="11" spans="6:6" ht="15.75" thickBot="1" x14ac:dyDescent="0.3">
      <c r="F11" s="45">
        <v>10150</v>
      </c>
    </row>
    <row r="12" spans="6:6" ht="15.75" thickBot="1" x14ac:dyDescent="0.3">
      <c r="F12" s="48">
        <v>720</v>
      </c>
    </row>
    <row r="13" spans="6:6" ht="15.75" thickBot="1" x14ac:dyDescent="0.3">
      <c r="F13" s="44">
        <v>7600</v>
      </c>
    </row>
    <row r="14" spans="6:6" ht="15.75" thickBot="1" x14ac:dyDescent="0.3">
      <c r="F14" s="44">
        <v>1150</v>
      </c>
    </row>
    <row r="15" spans="6:6" ht="15.75" thickBot="1" x14ac:dyDescent="0.3">
      <c r="F15" s="45">
        <v>12000</v>
      </c>
    </row>
    <row r="16" spans="6:6" ht="15.75" thickBot="1" x14ac:dyDescent="0.3">
      <c r="F16" s="44">
        <v>4200</v>
      </c>
    </row>
    <row r="17" spans="6:11" ht="15.75" thickBot="1" x14ac:dyDescent="0.3">
      <c r="F17" s="44">
        <v>7250</v>
      </c>
    </row>
    <row r="18" spans="6:11" ht="15.75" thickBot="1" x14ac:dyDescent="0.3">
      <c r="F18" s="48">
        <v>500</v>
      </c>
    </row>
    <row r="19" spans="6:11" ht="15.75" thickBot="1" x14ac:dyDescent="0.3">
      <c r="F19" s="48">
        <v>600</v>
      </c>
    </row>
    <row r="20" spans="6:11" ht="15.75" thickBot="1" x14ac:dyDescent="0.3">
      <c r="F20" s="48">
        <v>450</v>
      </c>
      <c r="K20">
        <f>15*100</f>
        <v>1500</v>
      </c>
    </row>
    <row r="21" spans="6:11" ht="15.75" thickBot="1" x14ac:dyDescent="0.3">
      <c r="F21" s="44">
        <v>1400</v>
      </c>
      <c r="K21">
        <f>250*4</f>
        <v>1000</v>
      </c>
    </row>
    <row r="22" spans="6:11" ht="15.75" thickBot="1" x14ac:dyDescent="0.3">
      <c r="F22" s="44">
        <v>2000</v>
      </c>
      <c r="K22">
        <v>1000</v>
      </c>
    </row>
    <row r="23" spans="6:11" ht="15.75" thickBot="1" x14ac:dyDescent="0.3">
      <c r="F23" s="44">
        <v>1900</v>
      </c>
    </row>
    <row r="24" spans="6:11" ht="15.75" thickBot="1" x14ac:dyDescent="0.3">
      <c r="F24" s="44">
        <v>4500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NISL</dc:creator>
  <cp:lastModifiedBy>ADMIN</cp:lastModifiedBy>
  <cp:lastPrinted>2023-11-28T10:36:00Z</cp:lastPrinted>
  <dcterms:created xsi:type="dcterms:W3CDTF">2011-12-21T07:17:33Z</dcterms:created>
  <dcterms:modified xsi:type="dcterms:W3CDTF">2023-11-30T10:11:32Z</dcterms:modified>
</cp:coreProperties>
</file>